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85F825EC-653E-4450-9757-299BB6EA43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C" sheetId="3" r:id="rId1"/>
    <sheet name="List of OCs_07.01.2022" sheetId="4" r:id="rId2"/>
  </sheets>
  <calcPr calcId="191029"/>
</workbook>
</file>

<file path=xl/calcChain.xml><?xml version="1.0" encoding="utf-8"?>
<calcChain xmlns="http://schemas.openxmlformats.org/spreadsheetml/2006/main">
  <c r="D4" i="4" l="1"/>
  <c r="C4" i="4"/>
  <c r="O11" i="3"/>
  <c r="N11" i="3"/>
  <c r="M11" i="3"/>
  <c r="K11" i="3"/>
  <c r="J11" i="3"/>
  <c r="O7" i="3"/>
  <c r="L11" i="3"/>
  <c r="O8" i="3"/>
  <c r="O9" i="3"/>
  <c r="M7" i="3"/>
  <c r="E2" i="4" l="1"/>
  <c r="E3" i="4"/>
  <c r="K7" i="3"/>
  <c r="K8" i="3"/>
  <c r="K9" i="3"/>
  <c r="E4" i="4" l="1"/>
</calcChain>
</file>

<file path=xl/sharedStrings.xml><?xml version="1.0" encoding="utf-8"?>
<sst xmlns="http://schemas.openxmlformats.org/spreadsheetml/2006/main" count="49" uniqueCount="42">
  <si>
    <t>Sr. No</t>
  </si>
  <si>
    <t>Address</t>
  </si>
  <si>
    <t>Contact No</t>
  </si>
  <si>
    <t>PAN</t>
  </si>
  <si>
    <t>Aadhar No</t>
  </si>
  <si>
    <t>Bank Account_1</t>
  </si>
  <si>
    <t>Bank Account_2</t>
  </si>
  <si>
    <t>Claim Reciept Date</t>
  </si>
  <si>
    <t>Claim Admitted(INR)</t>
  </si>
  <si>
    <t>Email ID-II</t>
  </si>
  <si>
    <t>Email ID-I</t>
  </si>
  <si>
    <t>Name of Operation Creditor</t>
  </si>
  <si>
    <t>IFS Code</t>
  </si>
  <si>
    <t>AAPCS6884E</t>
  </si>
  <si>
    <t>10/434 -C , Khalasi Lines, Kanpur - 208001</t>
  </si>
  <si>
    <t>natraj.chemtech@gmail.com</t>
  </si>
  <si>
    <t>ICIC0000998</t>
  </si>
  <si>
    <t>AAOFR3752L</t>
  </si>
  <si>
    <t>chemicalsrp@gmail.com</t>
  </si>
  <si>
    <t>Flat No.17, Sagar Villa 7/46, Tilak Nagar Kanpur-208002</t>
  </si>
  <si>
    <t>SBIN0000220</t>
  </si>
  <si>
    <t>AAUPJ4704E</t>
  </si>
  <si>
    <t>shivamchemicalskanpur@gmail.com</t>
  </si>
  <si>
    <t>Principal Claim amount Admited</t>
  </si>
  <si>
    <t>Interest Amount Admited</t>
  </si>
  <si>
    <t>Principal Claimed amount</t>
  </si>
  <si>
    <t>Interest Amount Claimed</t>
  </si>
  <si>
    <t>Total Claimed(INR)</t>
  </si>
  <si>
    <t>(The claim submission date as per Public Announcement ( 27th December 2021 to 07th Jan 2022)</t>
  </si>
  <si>
    <t>Company Petition (IB) No. 94/ALD/2019 dated 22nd December 2021</t>
  </si>
  <si>
    <t xml:space="preserve"> R P Chemicals  Versus  Greater Arafat Tanners Private Limited </t>
  </si>
  <si>
    <t>list of Operation Creditors of  Greater Arafat Tanners Private Limited  - CIN - U19116UP1989PTC011154</t>
  </si>
  <si>
    <t>SHRI NATRAJ CHEMTECH Pvt Ltd</t>
  </si>
  <si>
    <t>R.P.CHEMICALS</t>
  </si>
  <si>
    <t>SHIVAM CHEMICALS</t>
  </si>
  <si>
    <t>TOTAL</t>
  </si>
  <si>
    <t>Name of Operation Creditors</t>
  </si>
  <si>
    <t xml:space="preserve">Total Amount </t>
  </si>
  <si>
    <t>Amount Claimed</t>
  </si>
  <si>
    <t>Amount Admitted</t>
  </si>
  <si>
    <t>%age Voting Share</t>
  </si>
  <si>
    <t>Email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</si>
</sst>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4" fillId="0" borderId="4" xfId="0" applyFont="1" applyBorder="1"/>
    <xf numFmtId="0" fontId="0" fillId="0" borderId="6" xfId="0" applyBorder="1"/>
    <xf numFmtId="0" fontId="0" fillId="0" borderId="7" xfId="0" applyBorder="1"/>
    <xf numFmtId="164" fontId="0" fillId="0" borderId="1" xfId="1" applyFont="1" applyBorder="1"/>
    <xf numFmtId="14" fontId="0" fillId="0" borderId="1" xfId="0" applyNumberFormat="1" applyBorder="1"/>
    <xf numFmtId="14" fontId="0" fillId="0" borderId="2" xfId="0" applyNumberForma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" fontId="0" fillId="0" borderId="1" xfId="0" applyNumberFormat="1" applyBorder="1"/>
    <xf numFmtId="0" fontId="0" fillId="0" borderId="0" xfId="0" quotePrefix="1"/>
    <xf numFmtId="1" fontId="0" fillId="0" borderId="2" xfId="0" applyNumberFormat="1" applyBorder="1"/>
    <xf numFmtId="1" fontId="0" fillId="0" borderId="2" xfId="1" applyNumberFormat="1" applyFont="1" applyBorder="1"/>
    <xf numFmtId="1" fontId="0" fillId="2" borderId="1" xfId="0" applyNumberFormat="1" applyFill="1" applyBorder="1"/>
    <xf numFmtId="1" fontId="0" fillId="0" borderId="1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" xfId="0" applyFont="1" applyBorder="1"/>
    <xf numFmtId="0" fontId="4" fillId="0" borderId="3" xfId="0" applyFont="1" applyBorder="1" applyAlignment="1">
      <alignment horizontal="center" vertical="center"/>
    </xf>
    <xf numFmtId="2" fontId="5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2" fontId="5" fillId="0" borderId="2" xfId="0" applyNumberFormat="1" applyFont="1" applyBorder="1"/>
    <xf numFmtId="0" fontId="1" fillId="0" borderId="4" xfId="0" applyFont="1" applyBorder="1" applyAlignment="1">
      <alignment horizontal="center" vertical="center"/>
    </xf>
    <xf numFmtId="0" fontId="0" fillId="0" borderId="2" xfId="0" quotePrefix="1" applyBorder="1"/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5" fillId="0" borderId="2" xfId="0" applyNumberFormat="1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topLeftCell="F1" workbookViewId="0">
      <selection activeCell="D7" sqref="D7:D9"/>
    </sheetView>
  </sheetViews>
  <sheetFormatPr defaultRowHeight="15" x14ac:dyDescent="0.25"/>
  <cols>
    <col min="1" max="1" width="6.5703125" bestFit="1" customWidth="1"/>
    <col min="2" max="2" width="33.42578125" customWidth="1"/>
    <col min="3" max="3" width="82.28515625" bestFit="1" customWidth="1"/>
    <col min="4" max="4" width="33.85546875" customWidth="1"/>
    <col min="5" max="6" width="11" bestFit="1" customWidth="1"/>
    <col min="7" max="7" width="11.5703125" bestFit="1" customWidth="1"/>
    <col min="8" max="8" width="10.5703125" bestFit="1" customWidth="1"/>
    <col min="9" max="9" width="18" bestFit="1" customWidth="1"/>
    <col min="10" max="10" width="14" bestFit="1" customWidth="1"/>
    <col min="11" max="11" width="18" customWidth="1"/>
    <col min="12" max="12" width="16.42578125" bestFit="1" customWidth="1"/>
    <col min="13" max="14" width="16.42578125" customWidth="1"/>
    <col min="15" max="15" width="20.140625" bestFit="1" customWidth="1"/>
    <col min="16" max="16" width="15.42578125" bestFit="1" customWidth="1"/>
    <col min="17" max="17" width="11.85546875" bestFit="1" customWidth="1"/>
    <col min="18" max="18" width="16.7109375" customWidth="1"/>
    <col min="19" max="19" width="13.140625" customWidth="1"/>
    <col min="20" max="20" width="36.7109375" bestFit="1" customWidth="1"/>
  </cols>
  <sheetData>
    <row r="1" spans="1:21" ht="16.5" customHeight="1" x14ac:dyDescent="0.3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6.5" customHeight="1" x14ac:dyDescent="0.2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6.5" customHeight="1" x14ac:dyDescent="0.25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6.5" customHeigh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6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s="3" customFormat="1" ht="48.75" customHeight="1" thickBot="1" x14ac:dyDescent="0.3">
      <c r="A6" s="6" t="s">
        <v>0</v>
      </c>
      <c r="B6" s="7" t="s">
        <v>11</v>
      </c>
      <c r="C6" s="7" t="s">
        <v>1</v>
      </c>
      <c r="D6" s="7" t="s">
        <v>10</v>
      </c>
      <c r="E6" s="13" t="s">
        <v>9</v>
      </c>
      <c r="F6" s="13" t="s">
        <v>2</v>
      </c>
      <c r="G6" s="13" t="s">
        <v>3</v>
      </c>
      <c r="H6" s="13" t="s">
        <v>4</v>
      </c>
      <c r="I6" s="13" t="s">
        <v>7</v>
      </c>
      <c r="J6" s="13" t="s">
        <v>25</v>
      </c>
      <c r="K6" s="13" t="s">
        <v>26</v>
      </c>
      <c r="L6" s="13" t="s">
        <v>27</v>
      </c>
      <c r="M6" s="13" t="s">
        <v>23</v>
      </c>
      <c r="N6" s="13" t="s">
        <v>24</v>
      </c>
      <c r="O6" s="13" t="s">
        <v>8</v>
      </c>
      <c r="P6" s="13" t="s">
        <v>5</v>
      </c>
      <c r="Q6" s="14" t="s">
        <v>12</v>
      </c>
      <c r="R6" s="14" t="s">
        <v>6</v>
      </c>
      <c r="S6" s="13" t="s">
        <v>12</v>
      </c>
      <c r="T6" s="2"/>
      <c r="U6" s="2"/>
    </row>
    <row r="7" spans="1:21" ht="16.5" customHeight="1" x14ac:dyDescent="0.25">
      <c r="A7" s="5">
        <v>1</v>
      </c>
      <c r="B7" s="5" t="s">
        <v>32</v>
      </c>
      <c r="C7" s="5" t="s">
        <v>14</v>
      </c>
      <c r="D7" t="s">
        <v>15</v>
      </c>
      <c r="E7" s="5"/>
      <c r="F7" s="5"/>
      <c r="G7" s="5" t="s">
        <v>13</v>
      </c>
      <c r="H7" s="5"/>
      <c r="I7" s="12">
        <v>44561</v>
      </c>
      <c r="J7" s="17">
        <v>3967503</v>
      </c>
      <c r="K7" s="17">
        <f>+L7-J7</f>
        <v>3698962</v>
      </c>
      <c r="L7" s="17">
        <v>7666465</v>
      </c>
      <c r="M7" s="18">
        <f>+J7</f>
        <v>3967503</v>
      </c>
      <c r="N7" s="17">
        <v>3347095</v>
      </c>
      <c r="O7" s="15">
        <f>M7+N7</f>
        <v>7314598</v>
      </c>
      <c r="P7" s="5">
        <v>99805002381</v>
      </c>
      <c r="Q7" s="8" t="s">
        <v>16</v>
      </c>
      <c r="R7" s="8"/>
    </row>
    <row r="8" spans="1:21" ht="16.5" customHeight="1" x14ac:dyDescent="0.25">
      <c r="A8" s="4">
        <v>2</v>
      </c>
      <c r="B8" s="4" t="s">
        <v>33</v>
      </c>
      <c r="C8" s="5" t="s">
        <v>19</v>
      </c>
      <c r="D8" s="16" t="s">
        <v>18</v>
      </c>
      <c r="E8" s="4"/>
      <c r="F8" s="4"/>
      <c r="G8" s="4" t="s">
        <v>17</v>
      </c>
      <c r="H8" s="4"/>
      <c r="I8" s="11">
        <v>44562</v>
      </c>
      <c r="J8" s="19">
        <v>2632942</v>
      </c>
      <c r="K8" s="15">
        <f>+L8-J8</f>
        <v>1696827.7800000003</v>
      </c>
      <c r="L8" s="15">
        <v>4329769.78</v>
      </c>
      <c r="M8" s="20">
        <v>1724043</v>
      </c>
      <c r="N8" s="15">
        <v>1708743</v>
      </c>
      <c r="O8" s="15">
        <f>M8+N8</f>
        <v>3432786</v>
      </c>
      <c r="P8" s="4">
        <v>31697734120</v>
      </c>
      <c r="Q8" s="9" t="s">
        <v>20</v>
      </c>
      <c r="R8" s="9"/>
    </row>
    <row r="9" spans="1:21" ht="16.5" customHeight="1" x14ac:dyDescent="0.25">
      <c r="A9" s="4">
        <v>3</v>
      </c>
      <c r="B9" s="4" t="s">
        <v>34</v>
      </c>
      <c r="C9" s="4" t="s">
        <v>19</v>
      </c>
      <c r="D9" t="s">
        <v>22</v>
      </c>
      <c r="E9" s="4"/>
      <c r="F9" s="4"/>
      <c r="G9" s="4" t="s">
        <v>21</v>
      </c>
      <c r="H9" s="4"/>
      <c r="I9" s="11">
        <v>44562</v>
      </c>
      <c r="J9" s="15">
        <v>7520543.8099999996</v>
      </c>
      <c r="K9" s="15">
        <f>+L9-J9</f>
        <v>4846692.1800000006</v>
      </c>
      <c r="L9" s="15">
        <v>12367235.99</v>
      </c>
      <c r="M9" s="20">
        <v>5040435</v>
      </c>
      <c r="N9" s="15">
        <v>4861200</v>
      </c>
      <c r="O9" s="15">
        <f>M9+N9</f>
        <v>9901635</v>
      </c>
      <c r="P9" s="4">
        <v>30891808587</v>
      </c>
      <c r="Q9" s="9" t="s">
        <v>20</v>
      </c>
      <c r="R9" s="9"/>
    </row>
    <row r="10" spans="1:21" ht="16.5" customHeight="1" x14ac:dyDescent="0.25">
      <c r="A10" s="4">
        <v>4</v>
      </c>
      <c r="B10" s="4"/>
      <c r="C10" s="4"/>
      <c r="D10" s="4"/>
      <c r="E10" s="4"/>
      <c r="F10" s="4"/>
      <c r="G10" s="4"/>
      <c r="H10" s="4"/>
      <c r="I10" s="4"/>
      <c r="J10" s="15"/>
      <c r="K10" s="15"/>
      <c r="L10" s="15"/>
      <c r="M10" s="15"/>
      <c r="N10" s="15"/>
      <c r="O10" s="15"/>
      <c r="P10" s="4"/>
      <c r="Q10" s="9"/>
      <c r="R10" s="9"/>
    </row>
    <row r="11" spans="1:21" ht="16.5" customHeight="1" x14ac:dyDescent="0.25">
      <c r="A11" s="4">
        <v>5</v>
      </c>
      <c r="B11" s="4"/>
      <c r="C11" s="4"/>
      <c r="D11" s="4"/>
      <c r="E11" s="4"/>
      <c r="F11" s="4"/>
      <c r="G11" s="4" t="s">
        <v>35</v>
      </c>
      <c r="H11" s="4"/>
      <c r="I11" s="4"/>
      <c r="J11" s="15">
        <f t="shared" ref="J11:K11" si="0">SUM(J7:J10)</f>
        <v>14120988.809999999</v>
      </c>
      <c r="K11" s="15">
        <f t="shared" si="0"/>
        <v>10242481.960000001</v>
      </c>
      <c r="L11" s="15">
        <f>SUM(L7:L10)</f>
        <v>24363470.770000003</v>
      </c>
      <c r="M11" s="15">
        <f t="shared" ref="M11:O11" si="1">SUM(M7:M10)</f>
        <v>10731981</v>
      </c>
      <c r="N11" s="15">
        <f t="shared" si="1"/>
        <v>9917038</v>
      </c>
      <c r="O11" s="15">
        <f t="shared" si="1"/>
        <v>20649019</v>
      </c>
      <c r="P11" s="4"/>
      <c r="Q11" s="9"/>
      <c r="R11" s="9"/>
    </row>
    <row r="12" spans="1:21" ht="16.5" customHeight="1" x14ac:dyDescent="0.25">
      <c r="A12" s="4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/>
      <c r="R12" s="9"/>
    </row>
    <row r="13" spans="1:21" ht="16.5" customHeight="1" x14ac:dyDescent="0.25">
      <c r="A13" s="4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9"/>
      <c r="R13" s="9"/>
    </row>
    <row r="14" spans="1:21" ht="16.5" customHeight="1" x14ac:dyDescent="0.25">
      <c r="A14" s="4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9"/>
      <c r="R14" s="9"/>
    </row>
    <row r="15" spans="1:21" ht="16.5" customHeight="1" x14ac:dyDescent="0.25">
      <c r="A15" s="4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9"/>
      <c r="R15" s="9"/>
    </row>
    <row r="16" spans="1:21" ht="16.5" customHeight="1" x14ac:dyDescent="0.25">
      <c r="A16" s="4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10"/>
      <c r="M16" s="10"/>
      <c r="N16" s="10"/>
      <c r="O16" s="4"/>
      <c r="P16" s="4"/>
      <c r="Q16" s="9"/>
      <c r="R16" s="9"/>
    </row>
    <row r="17" spans="1:18" ht="16.5" customHeight="1" x14ac:dyDescent="0.25">
      <c r="A17" s="4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/>
      <c r="R17" s="9"/>
    </row>
    <row r="18" spans="1:18" ht="16.5" customHeight="1" x14ac:dyDescent="0.25">
      <c r="A18" s="4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/>
      <c r="R18" s="9"/>
    </row>
    <row r="19" spans="1:18" ht="16.5" customHeight="1" x14ac:dyDescent="0.25">
      <c r="A19" s="4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/>
      <c r="R19" s="9"/>
    </row>
    <row r="20" spans="1:18" ht="16.5" customHeight="1" x14ac:dyDescent="0.25">
      <c r="A20" s="4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/>
      <c r="R20" s="9"/>
    </row>
    <row r="21" spans="1:18" ht="16.5" customHeight="1" x14ac:dyDescent="0.25">
      <c r="A21" s="4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/>
      <c r="R21" s="9"/>
    </row>
    <row r="22" spans="1:18" ht="16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9"/>
      <c r="R22" s="9"/>
    </row>
    <row r="23" spans="1:18" ht="16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9"/>
      <c r="R23" s="9"/>
    </row>
    <row r="24" spans="1:18" ht="16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9"/>
      <c r="R24" s="9"/>
    </row>
    <row r="25" spans="1:18" ht="16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9"/>
      <c r="R25" s="9"/>
    </row>
    <row r="26" spans="1:18" ht="16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9"/>
      <c r="R26" s="9"/>
    </row>
    <row r="27" spans="1:18" ht="16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9"/>
      <c r="R27" s="9"/>
    </row>
    <row r="28" spans="1:18" ht="16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9"/>
      <c r="R28" s="9"/>
    </row>
    <row r="29" spans="1:18" ht="16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9"/>
      <c r="R29" s="9"/>
    </row>
    <row r="30" spans="1:18" ht="16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9"/>
      <c r="R30" s="9"/>
    </row>
    <row r="31" spans="1:18" ht="16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9"/>
      <c r="R31" s="9"/>
    </row>
    <row r="32" spans="1:18" ht="16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9"/>
      <c r="R32" s="9"/>
    </row>
    <row r="33" spans="1:18" ht="16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9"/>
      <c r="R33" s="9"/>
    </row>
    <row r="34" spans="1:18" ht="16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9"/>
      <c r="R34" s="9"/>
    </row>
    <row r="35" spans="1:18" ht="16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9"/>
      <c r="R35" s="9"/>
    </row>
    <row r="36" spans="1:18" ht="16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9"/>
      <c r="R36" s="9"/>
    </row>
    <row r="37" spans="1:18" ht="16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9"/>
      <c r="R37" s="9"/>
    </row>
    <row r="38" spans="1:18" ht="16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9"/>
      <c r="R38" s="9"/>
    </row>
    <row r="39" spans="1:18" ht="16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9"/>
      <c r="R39" s="9"/>
    </row>
    <row r="40" spans="1:18" ht="16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9"/>
      <c r="R40" s="9"/>
    </row>
    <row r="41" spans="1:18" ht="16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9"/>
      <c r="R41" s="9"/>
    </row>
    <row r="42" spans="1:18" ht="16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9"/>
      <c r="R42" s="9"/>
    </row>
    <row r="43" spans="1:18" ht="16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9"/>
      <c r="R43" s="9"/>
    </row>
    <row r="44" spans="1:18" ht="16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9"/>
      <c r="R44" s="9"/>
    </row>
    <row r="45" spans="1:18" ht="16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9"/>
      <c r="R45" s="9"/>
    </row>
    <row r="46" spans="1:18" ht="16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9"/>
      <c r="R46" s="9"/>
    </row>
    <row r="47" spans="1:18" ht="16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9"/>
      <c r="R47" s="9"/>
    </row>
    <row r="48" spans="1:18" ht="16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9"/>
      <c r="R48" s="9"/>
    </row>
    <row r="49" spans="1:18" ht="16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9"/>
      <c r="R49" s="9"/>
    </row>
    <row r="50" spans="1:18" ht="16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9"/>
      <c r="R50" s="9"/>
    </row>
    <row r="51" spans="1:18" ht="16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9"/>
      <c r="R51" s="9"/>
    </row>
    <row r="52" spans="1:18" ht="16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9"/>
      <c r="R52" s="9"/>
    </row>
    <row r="53" spans="1:18" ht="16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9"/>
      <c r="R53" s="9"/>
    </row>
    <row r="54" spans="1:18" ht="16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9"/>
      <c r="R54" s="9"/>
    </row>
    <row r="55" spans="1:18" ht="16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9"/>
      <c r="R55" s="9"/>
    </row>
    <row r="56" spans="1:18" ht="16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9"/>
      <c r="R56" s="9"/>
    </row>
    <row r="57" spans="1:18" ht="16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9"/>
      <c r="R57" s="9"/>
    </row>
    <row r="58" spans="1:18" ht="16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9"/>
      <c r="R58" s="9"/>
    </row>
    <row r="59" spans="1:18" ht="16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9"/>
      <c r="R59" s="9"/>
    </row>
    <row r="60" spans="1:18" ht="16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9"/>
      <c r="R60" s="9"/>
    </row>
    <row r="61" spans="1:18" ht="16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9"/>
      <c r="R61" s="9"/>
    </row>
    <row r="62" spans="1:18" ht="16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9"/>
      <c r="R62" s="9"/>
    </row>
    <row r="63" spans="1:18" ht="16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9"/>
      <c r="R63" s="9"/>
    </row>
    <row r="64" spans="1:18" ht="16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9"/>
      <c r="R64" s="9"/>
    </row>
    <row r="65" spans="1:18" ht="16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9"/>
      <c r="R65" s="9"/>
    </row>
    <row r="66" spans="1:18" ht="16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9"/>
      <c r="R66" s="9"/>
    </row>
    <row r="67" spans="1:18" ht="16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9"/>
      <c r="R67" s="9"/>
    </row>
    <row r="68" spans="1:18" ht="16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9"/>
      <c r="R68" s="9"/>
    </row>
    <row r="69" spans="1:18" ht="16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9"/>
      <c r="R69" s="9"/>
    </row>
    <row r="70" spans="1:18" ht="16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9"/>
      <c r="R70" s="9"/>
    </row>
    <row r="71" spans="1:18" ht="16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9"/>
      <c r="R71" s="9"/>
    </row>
    <row r="72" spans="1:18" ht="16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9"/>
      <c r="R72" s="9"/>
    </row>
    <row r="73" spans="1:18" ht="16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9"/>
      <c r="R73" s="9"/>
    </row>
    <row r="74" spans="1:18" ht="16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9"/>
      <c r="R74" s="9"/>
    </row>
    <row r="75" spans="1:18" ht="16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9"/>
      <c r="R75" s="9"/>
    </row>
    <row r="76" spans="1:18" ht="16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9"/>
      <c r="R76" s="9"/>
    </row>
    <row r="77" spans="1:18" ht="16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9"/>
      <c r="R77" s="9"/>
    </row>
    <row r="78" spans="1:18" ht="16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9"/>
      <c r="R78" s="9"/>
    </row>
    <row r="79" spans="1:18" ht="16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9"/>
      <c r="R79" s="9"/>
    </row>
    <row r="80" spans="1:18" ht="16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9"/>
      <c r="R80" s="9"/>
    </row>
    <row r="81" spans="1:18" ht="16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9"/>
      <c r="R81" s="9"/>
    </row>
    <row r="82" spans="1:18" ht="16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9"/>
      <c r="R82" s="9"/>
    </row>
    <row r="83" spans="1:18" ht="16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9"/>
      <c r="R83" s="9"/>
    </row>
    <row r="84" spans="1:18" ht="16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9"/>
      <c r="R84" s="9"/>
    </row>
    <row r="85" spans="1:18" ht="16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9"/>
      <c r="R85" s="9"/>
    </row>
    <row r="86" spans="1:18" ht="16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9"/>
      <c r="R86" s="9"/>
    </row>
    <row r="87" spans="1:18" ht="16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9"/>
      <c r="R87" s="9"/>
    </row>
    <row r="88" spans="1:18" ht="16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9"/>
      <c r="R88" s="9"/>
    </row>
    <row r="89" spans="1:18" ht="16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9"/>
      <c r="R89" s="9"/>
    </row>
    <row r="90" spans="1:18" ht="16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9"/>
      <c r="R90" s="9"/>
    </row>
    <row r="91" spans="1:18" ht="16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9"/>
      <c r="R91" s="9"/>
    </row>
    <row r="92" spans="1:18" ht="16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9"/>
      <c r="R92" s="9"/>
    </row>
    <row r="93" spans="1:18" ht="16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9"/>
      <c r="R93" s="9"/>
    </row>
    <row r="94" spans="1:18" ht="16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9"/>
      <c r="R94" s="9"/>
    </row>
    <row r="95" spans="1:18" ht="16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9"/>
      <c r="R95" s="9"/>
    </row>
    <row r="96" spans="1:18" ht="16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9"/>
      <c r="R96" s="9"/>
    </row>
    <row r="97" spans="1:18" ht="16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9"/>
      <c r="R97" s="9"/>
    </row>
    <row r="98" spans="1:18" ht="16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9"/>
      <c r="R98" s="9"/>
    </row>
    <row r="99" spans="1:18" ht="16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9"/>
      <c r="R99" s="9"/>
    </row>
    <row r="100" spans="1:18" ht="16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9"/>
      <c r="R100" s="9"/>
    </row>
    <row r="101" spans="1:18" ht="16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9"/>
      <c r="R101" s="9"/>
    </row>
    <row r="102" spans="1:18" ht="16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9"/>
      <c r="R102" s="9"/>
    </row>
    <row r="103" spans="1:18" ht="16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9"/>
      <c r="R103" s="9"/>
    </row>
    <row r="104" spans="1:18" ht="16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9"/>
      <c r="R104" s="9"/>
    </row>
    <row r="105" spans="1:18" ht="16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9"/>
      <c r="R105" s="9"/>
    </row>
    <row r="106" spans="1:18" ht="16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9"/>
      <c r="R106" s="9"/>
    </row>
    <row r="107" spans="1:18" ht="16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9"/>
      <c r="R107" s="9"/>
    </row>
    <row r="108" spans="1:18" ht="16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9"/>
      <c r="R108" s="9"/>
    </row>
    <row r="109" spans="1:18" ht="16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9"/>
      <c r="R109" s="9"/>
    </row>
    <row r="110" spans="1:18" ht="16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9"/>
      <c r="R110" s="9"/>
    </row>
    <row r="111" spans="1:18" ht="16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9"/>
      <c r="R111" s="9"/>
    </row>
    <row r="112" spans="1:18" ht="16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9"/>
      <c r="R112" s="9"/>
    </row>
    <row r="113" spans="1:18" ht="16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"/>
      <c r="R113" s="9"/>
    </row>
    <row r="114" spans="1:18" ht="16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9"/>
      <c r="R114" s="9"/>
    </row>
    <row r="115" spans="1:18" ht="16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"/>
      <c r="R115" s="9"/>
    </row>
    <row r="116" spans="1:18" ht="16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9"/>
      <c r="R116" s="9"/>
    </row>
    <row r="117" spans="1:18" ht="16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"/>
      <c r="R117" s="9"/>
    </row>
    <row r="118" spans="1:18" ht="16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9"/>
      <c r="R118" s="9"/>
    </row>
    <row r="119" spans="1:18" ht="16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9"/>
      <c r="R119" s="9"/>
    </row>
    <row r="120" spans="1:18" ht="16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9"/>
      <c r="R120" s="9"/>
    </row>
    <row r="121" spans="1:18" ht="16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9"/>
      <c r="R121" s="9"/>
    </row>
    <row r="122" spans="1:18" ht="16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9"/>
      <c r="R122" s="9"/>
    </row>
    <row r="123" spans="1:18" ht="16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9"/>
      <c r="R123" s="9"/>
    </row>
    <row r="124" spans="1:18" ht="16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9"/>
      <c r="R124" s="9"/>
    </row>
    <row r="125" spans="1:18" ht="16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9"/>
      <c r="R125" s="9"/>
    </row>
    <row r="126" spans="1:18" ht="16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9"/>
      <c r="R126" s="9"/>
    </row>
    <row r="127" spans="1:18" ht="16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9"/>
      <c r="R127" s="9"/>
    </row>
    <row r="128" spans="1:18" ht="16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9"/>
      <c r="R128" s="9"/>
    </row>
    <row r="129" spans="1:18" ht="16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9"/>
      <c r="R129" s="9"/>
    </row>
    <row r="130" spans="1:18" ht="16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9"/>
      <c r="R130" s="9"/>
    </row>
    <row r="131" spans="1:18" ht="16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9"/>
      <c r="R131" s="9"/>
    </row>
    <row r="132" spans="1:18" ht="16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9"/>
      <c r="R132" s="9"/>
    </row>
    <row r="133" spans="1:18" ht="16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9"/>
      <c r="R133" s="9"/>
    </row>
    <row r="134" spans="1:18" ht="16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9"/>
      <c r="R134" s="9"/>
    </row>
    <row r="135" spans="1:18" ht="16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9"/>
      <c r="R135" s="9"/>
    </row>
    <row r="136" spans="1:18" ht="16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9"/>
      <c r="R136" s="9"/>
    </row>
    <row r="137" spans="1:18" ht="16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9"/>
      <c r="R137" s="9"/>
    </row>
    <row r="138" spans="1:18" ht="16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9"/>
      <c r="R138" s="9"/>
    </row>
    <row r="139" spans="1:18" ht="16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9"/>
      <c r="R139" s="9"/>
    </row>
    <row r="140" spans="1:18" ht="16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9"/>
      <c r="R140" s="9"/>
    </row>
    <row r="141" spans="1:18" ht="16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9"/>
      <c r="R141" s="9"/>
    </row>
    <row r="142" spans="1:18" ht="16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9"/>
      <c r="R142" s="9"/>
    </row>
    <row r="143" spans="1:18" ht="16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9"/>
      <c r="R143" s="9"/>
    </row>
    <row r="144" spans="1:18" ht="16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9"/>
      <c r="R144" s="9"/>
    </row>
    <row r="145" spans="1:18" ht="16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9"/>
      <c r="R145" s="9"/>
    </row>
    <row r="146" spans="1:18" ht="16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9"/>
      <c r="R146" s="9"/>
    </row>
    <row r="147" spans="1:18" ht="16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9"/>
      <c r="R147" s="9"/>
    </row>
    <row r="148" spans="1:18" ht="16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9"/>
      <c r="R148" s="9"/>
    </row>
    <row r="149" spans="1:18" ht="16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9"/>
      <c r="R149" s="9"/>
    </row>
    <row r="150" spans="1:18" ht="16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9"/>
      <c r="R150" s="9"/>
    </row>
    <row r="151" spans="1:18" ht="16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9"/>
      <c r="R151" s="9"/>
    </row>
    <row r="152" spans="1:18" ht="16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9"/>
      <c r="R152" s="9"/>
    </row>
    <row r="153" spans="1:18" ht="16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9"/>
      <c r="R153" s="9"/>
    </row>
  </sheetData>
  <mergeCells count="4">
    <mergeCell ref="A1:U1"/>
    <mergeCell ref="A2:U2"/>
    <mergeCell ref="A3:U3"/>
    <mergeCell ref="A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B2C7-0A1F-4B23-AD59-AEC7EF80E010}">
  <dimension ref="A1:G4"/>
  <sheetViews>
    <sheetView tabSelected="1" zoomScaleNormal="100" workbookViewId="0">
      <selection activeCell="D11" sqref="D11"/>
    </sheetView>
  </sheetViews>
  <sheetFormatPr defaultRowHeight="15" x14ac:dyDescent="0.25"/>
  <cols>
    <col min="1" max="1" width="29.5703125" customWidth="1"/>
    <col min="2" max="2" width="33.140625" customWidth="1"/>
    <col min="3" max="3" width="17.7109375" customWidth="1"/>
    <col min="4" max="4" width="17.5703125" customWidth="1"/>
    <col min="5" max="5" width="17.28515625" bestFit="1" customWidth="1"/>
    <col min="6" max="6" width="17.7109375" bestFit="1" customWidth="1"/>
  </cols>
  <sheetData>
    <row r="1" spans="1:7" ht="15.75" thickBot="1" x14ac:dyDescent="0.3">
      <c r="A1" s="24" t="s">
        <v>36</v>
      </c>
      <c r="B1" s="31" t="s">
        <v>41</v>
      </c>
      <c r="C1" s="21" t="s">
        <v>38</v>
      </c>
      <c r="D1" s="29" t="s">
        <v>39</v>
      </c>
      <c r="E1" s="32" t="s">
        <v>40</v>
      </c>
      <c r="G1" s="3"/>
    </row>
    <row r="2" spans="1:7" x14ac:dyDescent="0.25">
      <c r="A2" s="22" t="s">
        <v>33</v>
      </c>
      <c r="B2" s="30" t="s">
        <v>18</v>
      </c>
      <c r="C2" s="33">
        <v>4329769.78</v>
      </c>
      <c r="D2" s="33">
        <v>3432786</v>
      </c>
      <c r="E2" s="28">
        <f>D2/D4*100</f>
        <v>25.743794949926958</v>
      </c>
    </row>
    <row r="3" spans="1:7" x14ac:dyDescent="0.25">
      <c r="A3" s="23" t="s">
        <v>34</v>
      </c>
      <c r="B3" s="4" t="s">
        <v>22</v>
      </c>
      <c r="C3" s="34">
        <v>12367235.99</v>
      </c>
      <c r="D3" s="34">
        <v>9901635</v>
      </c>
      <c r="E3" s="25">
        <f>D3/D4*100</f>
        <v>74.256205050073049</v>
      </c>
    </row>
    <row r="4" spans="1:7" x14ac:dyDescent="0.25">
      <c r="A4" s="26" t="s">
        <v>37</v>
      </c>
      <c r="B4" s="26"/>
      <c r="C4" s="35">
        <f>SUM(C2:C3)</f>
        <v>16697005.77</v>
      </c>
      <c r="D4" s="35">
        <f>SUM(D2:D3)</f>
        <v>13334421</v>
      </c>
      <c r="E4" s="27">
        <f>SUM(E2:E3)</f>
        <v>100</v>
      </c>
    </row>
  </sheetData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</vt:lpstr>
      <vt:lpstr>List of OCs_07.01.2022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2024-06-15T14:18:38Z</dcterms:modified>
</cp:coreProperties>
</file>